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Ågren\Desktop\Lena\Strömskär\"/>
    </mc:Choice>
  </mc:AlternateContent>
  <xr:revisionPtr revIDLastSave="0" documentId="13_ncr:1_{A98A7FC4-42B1-4EDA-809E-1A2602059C2F}" xr6:coauthVersionLast="47" xr6:coauthVersionMax="47" xr10:uidLastSave="{00000000-0000-0000-0000-000000000000}"/>
  <bookViews>
    <workbookView xWindow="29940" yWindow="630" windowWidth="26475" windowHeight="13245" xr2:uid="{02180725-9DA6-4143-B444-92F93AB3311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I14" i="1"/>
  <c r="D21" i="1" l="1"/>
  <c r="G20" i="1"/>
  <c r="D20" i="1"/>
  <c r="D19" i="1"/>
  <c r="D18" i="1"/>
  <c r="K14" i="1"/>
  <c r="J14" i="1"/>
  <c r="E14" i="1"/>
  <c r="H14" i="1"/>
  <c r="D13" i="1"/>
  <c r="D14" i="1" s="1"/>
  <c r="G10" i="1"/>
  <c r="G14" i="1" s="1"/>
  <c r="F10" i="1"/>
  <c r="F14" i="1" s="1"/>
  <c r="C10" i="1"/>
  <c r="C14" i="1" s="1"/>
  <c r="J20" i="1" l="1"/>
  <c r="D24" i="1"/>
  <c r="J24" i="1" s="1"/>
</calcChain>
</file>

<file path=xl/sharedStrings.xml><?xml version="1.0" encoding="utf-8"?>
<sst xmlns="http://schemas.openxmlformats.org/spreadsheetml/2006/main" count="27" uniqueCount="21">
  <si>
    <t>Förslag till avgiftshöjning 2023</t>
  </si>
  <si>
    <t>Dubbelparkering ökar med 100 kr och extraparkering 200 kr</t>
  </si>
  <si>
    <t>1:1</t>
  </si>
  <si>
    <t>1:2</t>
  </si>
  <si>
    <t>1:5</t>
  </si>
  <si>
    <t>1:6</t>
  </si>
  <si>
    <t>1:7</t>
  </si>
  <si>
    <t>1:8</t>
  </si>
  <si>
    <t>1:13</t>
  </si>
  <si>
    <t>1:14</t>
  </si>
  <si>
    <t>Insats</t>
  </si>
  <si>
    <t>Medlavg</t>
  </si>
  <si>
    <t>Serviceavg</t>
  </si>
  <si>
    <t>Vägavg</t>
  </si>
  <si>
    <t>Extra bilplats</t>
  </si>
  <si>
    <t>Intäktsbudget 2023</t>
  </si>
  <si>
    <t>plus Ingmarsskär</t>
  </si>
  <si>
    <t xml:space="preserve"> </t>
  </si>
  <si>
    <t xml:space="preserve">Styrelsen föreslår en avgiftshöjning på serviceavgiften med 380 pga ökade kostnader för sophämtningen och oförutsedda utgifter samt 175 kr för ökade underhållskostnader och 250 kr för höjd vägavgift. </t>
  </si>
  <si>
    <t>1:9</t>
  </si>
  <si>
    <t>Dubbelparkering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</si>
</sst>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20" fontId="0" fillId="0" borderId="2" xfId="0" quotePrefix="1" applyNumberFormat="1" applyBorder="1" applyAlignment="1">
      <alignment horizontal="right"/>
    </xf>
    <xf numFmtId="0" fontId="0" fillId="0" borderId="2" xfId="0" quotePrefix="1" applyBorder="1" applyAlignment="1">
      <alignment horizontal="right"/>
    </xf>
    <xf numFmtId="20" fontId="0" fillId="0" borderId="3" xfId="0" quotePrefix="1" applyNumberFormat="1" applyBorder="1" applyAlignment="1">
      <alignment horizontal="right"/>
    </xf>
    <xf numFmtId="3" fontId="1" fillId="0" borderId="0" xfId="0" applyNumberFormat="1" applyFont="1"/>
    <xf numFmtId="3" fontId="1" fillId="0" borderId="7" xfId="0" applyNumberFormat="1" applyFont="1" applyBorder="1"/>
    <xf numFmtId="3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D02F3-16E0-4089-BA39-255825209A4B}">
  <sheetPr>
    <pageSetUpPr fitToPage="1"/>
  </sheetPr>
  <dimension ref="B2:P24"/>
  <sheetViews>
    <sheetView tabSelected="1" workbookViewId="0">
      <selection activeCell="G13" sqref="G13"/>
    </sheetView>
  </sheetViews>
  <sheetFormatPr defaultRowHeight="15" x14ac:dyDescent="0.25"/>
  <cols>
    <col min="2" max="2" width="22.28515625" customWidth="1"/>
    <col min="3" max="3" width="18" bestFit="1" customWidth="1"/>
    <col min="4" max="4" width="10" bestFit="1" customWidth="1"/>
    <col min="5" max="5" width="10.7109375" customWidth="1"/>
    <col min="6" max="6" width="13" customWidth="1"/>
    <col min="8" max="9" width="9" customWidth="1"/>
    <col min="10" max="10" width="12" customWidth="1"/>
    <col min="11" max="11" width="11.85546875" customWidth="1"/>
  </cols>
  <sheetData>
    <row r="2" spans="2:16" x14ac:dyDescent="0.25">
      <c r="B2" t="s">
        <v>0</v>
      </c>
    </row>
    <row r="4" spans="2:16" x14ac:dyDescent="0.25">
      <c r="B4" t="s">
        <v>18</v>
      </c>
    </row>
    <row r="5" spans="2:16" x14ac:dyDescent="0.25">
      <c r="B5" t="s">
        <v>1</v>
      </c>
    </row>
    <row r="6" spans="2:16" ht="15.75" thickBot="1" x14ac:dyDescent="0.3"/>
    <row r="7" spans="2:16" x14ac:dyDescent="0.25">
      <c r="B7" s="1"/>
      <c r="C7" s="14" t="s">
        <v>2</v>
      </c>
      <c r="D7" s="15" t="s">
        <v>3</v>
      </c>
      <c r="E7" s="14" t="s">
        <v>4</v>
      </c>
      <c r="F7" s="15" t="s">
        <v>5</v>
      </c>
      <c r="G7" s="14" t="s">
        <v>6</v>
      </c>
      <c r="H7" s="14" t="s">
        <v>7</v>
      </c>
      <c r="I7" s="14" t="s">
        <v>19</v>
      </c>
      <c r="J7" s="15" t="s">
        <v>8</v>
      </c>
      <c r="K7" s="16" t="s">
        <v>9</v>
      </c>
    </row>
    <row r="8" spans="2:16" x14ac:dyDescent="0.25">
      <c r="B8" s="2" t="s">
        <v>10</v>
      </c>
      <c r="J8">
        <v>200</v>
      </c>
      <c r="K8" s="3">
        <v>200</v>
      </c>
    </row>
    <row r="9" spans="2:16" x14ac:dyDescent="0.25">
      <c r="B9" s="2" t="s">
        <v>11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 s="3">
        <v>100</v>
      </c>
    </row>
    <row r="10" spans="2:16" x14ac:dyDescent="0.25">
      <c r="B10" s="2" t="s">
        <v>12</v>
      </c>
      <c r="C10">
        <f>3600+180+175+200</f>
        <v>4155</v>
      </c>
      <c r="D10">
        <v>4155</v>
      </c>
      <c r="E10">
        <v>4155</v>
      </c>
      <c r="F10">
        <f>4155+4155</f>
        <v>8310</v>
      </c>
      <c r="G10">
        <f>2200+175+200</f>
        <v>2575</v>
      </c>
      <c r="H10">
        <v>4155</v>
      </c>
      <c r="I10">
        <v>4155</v>
      </c>
      <c r="J10">
        <v>4155</v>
      </c>
      <c r="K10" s="3">
        <v>4155</v>
      </c>
    </row>
    <row r="11" spans="2:16" x14ac:dyDescent="0.25">
      <c r="B11" s="2" t="s">
        <v>13</v>
      </c>
      <c r="C11">
        <v>2000</v>
      </c>
      <c r="D11">
        <v>2000</v>
      </c>
      <c r="E11">
        <v>2000</v>
      </c>
      <c r="F11">
        <v>4000</v>
      </c>
      <c r="G11">
        <v>2000</v>
      </c>
      <c r="H11">
        <v>2000</v>
      </c>
      <c r="I11">
        <v>2000</v>
      </c>
      <c r="J11">
        <v>2000</v>
      </c>
      <c r="K11" s="3">
        <v>2000</v>
      </c>
    </row>
    <row r="12" spans="2:16" x14ac:dyDescent="0.25">
      <c r="B12" s="2" t="s">
        <v>20</v>
      </c>
      <c r="G12">
        <v>350</v>
      </c>
      <c r="H12">
        <v>350</v>
      </c>
      <c r="I12">
        <v>350</v>
      </c>
      <c r="K12" s="3"/>
    </row>
    <row r="13" spans="2:16" x14ac:dyDescent="0.25">
      <c r="B13" s="2" t="s">
        <v>14</v>
      </c>
      <c r="D13">
        <f>250+200</f>
        <v>450</v>
      </c>
      <c r="E13">
        <v>900</v>
      </c>
      <c r="I13">
        <v>450</v>
      </c>
      <c r="J13">
        <v>450</v>
      </c>
      <c r="K13" s="3"/>
      <c r="O13" s="4"/>
      <c r="P13" s="5"/>
    </row>
    <row r="14" spans="2:16" ht="15.75" thickBot="1" x14ac:dyDescent="0.3">
      <c r="B14" s="6"/>
      <c r="C14" s="7">
        <f t="shared" ref="C14:J14" si="0">SUM(C8:C13)</f>
        <v>6255</v>
      </c>
      <c r="D14" s="7">
        <f t="shared" si="0"/>
        <v>6705</v>
      </c>
      <c r="E14" s="7">
        <f t="shared" si="0"/>
        <v>7155</v>
      </c>
      <c r="F14" s="7">
        <f t="shared" si="0"/>
        <v>12410</v>
      </c>
      <c r="G14" s="7">
        <f t="shared" si="0"/>
        <v>5025</v>
      </c>
      <c r="H14" s="7">
        <f>SUM(H9:H13)</f>
        <v>6605</v>
      </c>
      <c r="I14" s="7">
        <f>SUM(I9:I13)</f>
        <v>7055</v>
      </c>
      <c r="J14" s="7">
        <f t="shared" si="0"/>
        <v>6905</v>
      </c>
      <c r="K14" s="8">
        <f>SUM(K8:K13)</f>
        <v>6455</v>
      </c>
      <c r="O14" s="4"/>
    </row>
    <row r="15" spans="2:16" ht="15.75" thickBot="1" x14ac:dyDescent="0.3"/>
    <row r="16" spans="2:16" x14ac:dyDescent="0.25">
      <c r="B16" s="1"/>
      <c r="C16" s="9" t="s">
        <v>15</v>
      </c>
      <c r="D16" s="9"/>
      <c r="E16" s="9"/>
      <c r="F16" s="9"/>
      <c r="G16" s="9"/>
      <c r="H16" s="9"/>
      <c r="I16" s="9"/>
      <c r="J16" s="9"/>
      <c r="K16" s="10"/>
    </row>
    <row r="17" spans="2:11" x14ac:dyDescent="0.25">
      <c r="B17" s="2"/>
      <c r="K17" s="3"/>
    </row>
    <row r="18" spans="2:11" x14ac:dyDescent="0.25">
      <c r="B18" s="11">
        <v>0</v>
      </c>
      <c r="C18" s="4" t="s">
        <v>10</v>
      </c>
      <c r="D18" s="17">
        <f>J8*B18</f>
        <v>0</v>
      </c>
      <c r="K18" s="3"/>
    </row>
    <row r="19" spans="2:11" x14ac:dyDescent="0.25">
      <c r="B19" s="11">
        <v>74</v>
      </c>
      <c r="C19" s="4" t="s">
        <v>11</v>
      </c>
      <c r="D19" s="17">
        <f>J9*B19</f>
        <v>7400</v>
      </c>
      <c r="K19" s="3"/>
    </row>
    <row r="20" spans="2:11" x14ac:dyDescent="0.25">
      <c r="B20" s="11">
        <v>75</v>
      </c>
      <c r="C20" s="4" t="s">
        <v>12</v>
      </c>
      <c r="D20" s="17">
        <f>(74*(3600+380))+(74*175)+(1*(2200+200+175))</f>
        <v>310045</v>
      </c>
      <c r="E20" t="s">
        <v>16</v>
      </c>
      <c r="G20" s="5">
        <f>6*(1700+140)</f>
        <v>11040</v>
      </c>
      <c r="H20" s="5"/>
      <c r="I20" s="5"/>
      <c r="J20" s="5">
        <f>D20+G20</f>
        <v>321085</v>
      </c>
      <c r="K20" s="3"/>
    </row>
    <row r="21" spans="2:11" x14ac:dyDescent="0.25">
      <c r="B21" s="11">
        <v>75</v>
      </c>
      <c r="C21" s="4" t="s">
        <v>13</v>
      </c>
      <c r="D21" s="17">
        <f>J11*B21</f>
        <v>150000</v>
      </c>
      <c r="E21" t="s">
        <v>17</v>
      </c>
      <c r="G21" s="5"/>
      <c r="H21" s="5"/>
      <c r="I21" s="5"/>
      <c r="J21" s="5"/>
      <c r="K21" s="3"/>
    </row>
    <row r="22" spans="2:11" x14ac:dyDescent="0.25">
      <c r="B22" s="11">
        <v>27</v>
      </c>
      <c r="C22" s="4" t="s">
        <v>20</v>
      </c>
      <c r="D22" s="17">
        <f>27*350</f>
        <v>9450</v>
      </c>
      <c r="G22" s="5"/>
      <c r="H22" s="5"/>
      <c r="I22" s="5"/>
      <c r="J22" s="5"/>
      <c r="K22" s="3"/>
    </row>
    <row r="23" spans="2:11" x14ac:dyDescent="0.25">
      <c r="B23" s="11">
        <v>25</v>
      </c>
      <c r="C23" s="4" t="s">
        <v>14</v>
      </c>
      <c r="D23" s="17">
        <f>(25*450)</f>
        <v>11250</v>
      </c>
      <c r="G23" s="5"/>
      <c r="H23" s="5"/>
      <c r="I23" s="5"/>
      <c r="J23" s="5"/>
      <c r="K23" s="3"/>
    </row>
    <row r="24" spans="2:11" ht="15.75" thickBot="1" x14ac:dyDescent="0.3">
      <c r="B24" s="12"/>
      <c r="C24" s="13"/>
      <c r="D24" s="18">
        <f>SUM(D18:D23)</f>
        <v>488145</v>
      </c>
      <c r="E24" s="7"/>
      <c r="F24" s="7"/>
      <c r="G24" s="19"/>
      <c r="H24" s="19"/>
      <c r="I24" s="19"/>
      <c r="J24" s="19">
        <f>+D24+G20</f>
        <v>499185</v>
      </c>
      <c r="K24" s="8"/>
    </row>
  </sheetData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Ågren</dc:creator>
  <cp:lastModifiedBy>Ågren</cp:lastModifiedBy>
  <cp:lastPrinted>2023-02-10T11:06:28Z</cp:lastPrinted>
  <dcterms:created xsi:type="dcterms:W3CDTF">2023-02-10T10:51:53Z</dcterms:created>
  <dcterms:modified xsi:type="dcterms:W3CDTF">2023-02-14T16:01:46Z</dcterms:modified>
</cp:coreProperties>
</file>